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285" yWindow="135" windowWidth="16140" windowHeight="9990"/>
  </bookViews>
  <sheets>
    <sheet name="ბათუმი" sheetId="170" r:id="rId1"/>
  </sheets>
  <definedNames>
    <definedName name="_xlnm._FilterDatabase" localSheetId="0" hidden="1">ბათუმი!$P$1:$P$76</definedName>
    <definedName name="_xlnm.Print_Area" localSheetId="0">ბათუმი!$D$2:$O$76</definedName>
  </definedNames>
  <calcPr calcId="162913"/>
</workbook>
</file>

<file path=xl/calcChain.xml><?xml version="1.0" encoding="utf-8"?>
<calcChain xmlns="http://schemas.openxmlformats.org/spreadsheetml/2006/main">
  <c r="P74" i="170" l="1"/>
  <c r="P73" i="170"/>
  <c r="P72" i="170"/>
  <c r="P71" i="170"/>
  <c r="P70" i="170"/>
  <c r="P69" i="170"/>
  <c r="P68" i="170"/>
  <c r="P67" i="170"/>
  <c r="P66" i="170"/>
  <c r="P65" i="170"/>
  <c r="P64" i="170"/>
  <c r="P63" i="170"/>
  <c r="P62" i="170"/>
  <c r="P56" i="170"/>
  <c r="P55" i="170"/>
  <c r="P54" i="170"/>
  <c r="P53" i="170"/>
  <c r="P52" i="170"/>
  <c r="P51" i="170"/>
  <c r="P50" i="170"/>
  <c r="P49" i="170"/>
  <c r="P48" i="170"/>
  <c r="P47" i="170"/>
  <c r="P46" i="170"/>
  <c r="P45" i="170"/>
  <c r="P44" i="170"/>
  <c r="P43" i="170"/>
  <c r="P42" i="170"/>
  <c r="P39" i="170"/>
  <c r="P38" i="170"/>
  <c r="P37" i="170"/>
  <c r="P36" i="170"/>
  <c r="P35" i="170"/>
  <c r="P34" i="170"/>
  <c r="P33" i="170"/>
  <c r="P32" i="170"/>
  <c r="P29" i="170"/>
  <c r="P28" i="170"/>
  <c r="P27" i="170"/>
  <c r="P26" i="170"/>
  <c r="P25" i="170"/>
  <c r="P24" i="170"/>
  <c r="P23" i="170"/>
  <c r="P22" i="170"/>
  <c r="P21" i="170"/>
  <c r="P20" i="170"/>
  <c r="P19" i="170"/>
  <c r="P18" i="170"/>
  <c r="P17" i="170"/>
  <c r="P16" i="170"/>
  <c r="P15" i="170"/>
  <c r="P14" i="170"/>
  <c r="P13" i="170"/>
  <c r="P12" i="170"/>
  <c r="P11" i="170"/>
  <c r="P10" i="170"/>
  <c r="P9" i="170"/>
  <c r="P8" i="170"/>
  <c r="P7" i="170"/>
  <c r="P6" i="170"/>
  <c r="P5" i="170"/>
  <c r="K61" i="170" l="1"/>
</calcChain>
</file>

<file path=xl/sharedStrings.xml><?xml version="1.0" encoding="utf-8"?>
<sst xmlns="http://schemas.openxmlformats.org/spreadsheetml/2006/main" count="90" uniqueCount="54">
  <si>
    <t>შემოსავლები</t>
  </si>
  <si>
    <t>გადასახადები</t>
  </si>
  <si>
    <t>გრანტები</t>
  </si>
  <si>
    <t>სხვა შემოსავლები</t>
  </si>
  <si>
    <t>ხარჯები</t>
  </si>
  <si>
    <t>შრომის ანაზღაურება</t>
  </si>
  <si>
    <t>საქონელი და მომსახურება</t>
  </si>
  <si>
    <t>პროცენტი</t>
  </si>
  <si>
    <t>სუბსიდიები</t>
  </si>
  <si>
    <t>სოციალური უზრუნველყოფა</t>
  </si>
  <si>
    <t>სხვა ხარჯები</t>
  </si>
  <si>
    <t>საოპერაციო სალდო</t>
  </si>
  <si>
    <t>არაფინანსური აქტივების ცვლილება</t>
  </si>
  <si>
    <t>მთლიანი სალდო</t>
  </si>
  <si>
    <t>ფინანსური აქტივების ცვლილება</t>
  </si>
  <si>
    <t>ვალუტა და დეპოზიტები</t>
  </si>
  <si>
    <t>სესხები</t>
  </si>
  <si>
    <t>აქციები და სხვა კაპიტალი</t>
  </si>
  <si>
    <t>სხვა დებიტორული დავალიანებები</t>
  </si>
  <si>
    <t>ვალდებულებების ცვლილება</t>
  </si>
  <si>
    <t>საშინაო</t>
  </si>
  <si>
    <t>საგარეო</t>
  </si>
  <si>
    <t>ბალანსი</t>
  </si>
  <si>
    <t>დასახელება</t>
  </si>
  <si>
    <t>ზრდა</t>
  </si>
  <si>
    <t>კლება</t>
  </si>
  <si>
    <t>შემოსულობები</t>
  </si>
  <si>
    <t>არაფინანსური აქტივების კლება</t>
  </si>
  <si>
    <t>ფინანსური აქტივების კლება (ნაშთის გამოკლებით)</t>
  </si>
  <si>
    <t>ვალდებულებების ზრდა</t>
  </si>
  <si>
    <t>გადასახდელები</t>
  </si>
  <si>
    <t>არაფინანსური აქტივების ზრდა</t>
  </si>
  <si>
    <t>ფინანსური აქტივების ზრდა (ნაშთის გამოკლებით)</t>
  </si>
  <si>
    <t>ვალდებულებების კლება</t>
  </si>
  <si>
    <t>ნაშთის ცვლილება</t>
  </si>
  <si>
    <t>მაცნედან ლინკი</t>
  </si>
  <si>
    <t xml:space="preserve">გრანტები </t>
  </si>
  <si>
    <t xml:space="preserve">ფასიანი ქაღალდები, გარდა აქციებისა </t>
  </si>
  <si>
    <t xml:space="preserve">სადაზღვევო ტექნიკური რეზერვები </t>
  </si>
  <si>
    <t xml:space="preserve">წარმოებული ფინანსური ინსტრუმენტები </t>
  </si>
  <si>
    <t>ქალაქ ბათუმის მუნიციპალიტეტი</t>
  </si>
  <si>
    <t>2019 წლის ფაქტი</t>
  </si>
  <si>
    <t>2020 წლის ფაქტი</t>
  </si>
  <si>
    <t>2016 წლის ფაქტი</t>
  </si>
  <si>
    <t>2017 წლის ფაქტი</t>
  </si>
  <si>
    <t>2018 წლის ფაქტი</t>
  </si>
  <si>
    <t>2021 წლის ფაქტი</t>
  </si>
  <si>
    <t>a</t>
  </si>
  <si>
    <t>2022 წლის ფაქტი</t>
  </si>
  <si>
    <t>2023 წლის იანვარ-დეკემბერი ფაქტი</t>
  </si>
  <si>
    <t>2023 წლის ფაქტი</t>
  </si>
  <si>
    <t>2024 წლის ფაქტი</t>
  </si>
  <si>
    <t>2025 წლის გეგმა</t>
  </si>
  <si>
    <t>2025 წლის იანვარ-მარტის ფაქტი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</si>
</sst>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"/>
    <numFmt numFmtId="165" formatCode="#,##0.000"/>
  </numFmts>
  <fonts count="8" x14ac:knownFonts="1">
    <font>
      <sz val="10"/>
      <name val="Arial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b/>
      <i/>
      <u/>
      <sz val="11"/>
      <color theme="4" tint="-0.249977111117893"/>
      <name val="Arial"/>
      <family val="2"/>
    </font>
    <font>
      <b/>
      <sz val="12"/>
      <color rgb="FFFFFF00"/>
      <name val="Arial"/>
      <family val="2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3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8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</cellStyleXfs>
  <cellXfs count="42">
    <xf numFmtId="0" fontId="0" fillId="0" borderId="0" xfId="0" applyAlignment="1"/>
    <xf numFmtId="164" fontId="2" fillId="0" borderId="1" xfId="0" applyNumberFormat="1" applyFont="1" applyBorder="1" applyAlignment="1">
      <alignment horizontal="center" vertical="center" wrapText="1" readingOrder="1"/>
    </xf>
    <xf numFmtId="164" fontId="3" fillId="0" borderId="1" xfId="0" applyNumberFormat="1" applyFont="1" applyBorder="1" applyAlignment="1">
      <alignment horizontal="center" vertical="center" wrapText="1" readingOrder="1"/>
    </xf>
    <xf numFmtId="164" fontId="2" fillId="2" borderId="1" xfId="0" applyNumberFormat="1" applyFont="1" applyFill="1" applyBorder="1" applyAlignment="1">
      <alignment horizontal="center" vertical="center" wrapText="1" readingOrder="1"/>
    </xf>
    <xf numFmtId="0" fontId="2" fillId="0" borderId="1" xfId="0" applyFont="1" applyBorder="1" applyAlignment="1">
      <alignment horizontal="center" vertical="center" wrapText="1" readingOrder="1"/>
    </xf>
    <xf numFmtId="0" fontId="2" fillId="0" borderId="1" xfId="0" applyFont="1" applyBorder="1" applyAlignment="1">
      <alignment vertical="center" wrapText="1" readingOrder="1"/>
    </xf>
    <xf numFmtId="0" fontId="2" fillId="2" borderId="1" xfId="0" applyFont="1" applyFill="1" applyBorder="1" applyAlignment="1">
      <alignment vertical="center" wrapText="1" readingOrder="1"/>
    </xf>
    <xf numFmtId="0" fontId="3" fillId="0" borderId="0" xfId="0" applyFont="1" applyAlignment="1"/>
    <xf numFmtId="0" fontId="3" fillId="0" borderId="1" xfId="0" applyFont="1" applyBorder="1" applyAlignment="1">
      <alignment horizontal="left" vertical="center" wrapText="1" indent="1" readingOrder="1"/>
    </xf>
    <xf numFmtId="0" fontId="2" fillId="0" borderId="1" xfId="0" applyFont="1" applyBorder="1" applyAlignment="1">
      <alignment horizontal="left" vertical="center" wrapText="1" indent="1" readingOrder="1"/>
    </xf>
    <xf numFmtId="0" fontId="3" fillId="0" borderId="1" xfId="0" applyFont="1" applyBorder="1" applyAlignment="1">
      <alignment horizontal="left" vertical="center" wrapText="1" indent="2" readingOrder="1"/>
    </xf>
    <xf numFmtId="0" fontId="3" fillId="0" borderId="1" xfId="0" applyFont="1" applyBorder="1" applyAlignment="1">
      <alignment horizontal="left" vertical="center" wrapText="1" indent="3" readingOrder="1"/>
    </xf>
    <xf numFmtId="0" fontId="2" fillId="0" borderId="0" xfId="0" applyFont="1" applyAlignment="1">
      <alignment vertical="center"/>
    </xf>
    <xf numFmtId="0" fontId="2" fillId="2" borderId="1" xfId="0" applyFont="1" applyFill="1" applyBorder="1" applyAlignment="1">
      <alignment vertical="center"/>
    </xf>
    <xf numFmtId="164" fontId="2" fillId="2" borderId="1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left" vertical="center" indent="3"/>
    </xf>
    <xf numFmtId="164" fontId="3" fillId="0" borderId="1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indent="3"/>
    </xf>
    <xf numFmtId="0" fontId="3" fillId="0" borderId="1" xfId="0" applyFont="1" applyBorder="1" applyAlignment="1"/>
    <xf numFmtId="164" fontId="3" fillId="0" borderId="1" xfId="0" applyNumberFormat="1" applyFont="1" applyBorder="1" applyAlignment="1">
      <alignment horizontal="center"/>
    </xf>
    <xf numFmtId="0" fontId="2" fillId="0" borderId="0" xfId="0" applyFont="1" applyAlignment="1"/>
    <xf numFmtId="164" fontId="2" fillId="2" borderId="1" xfId="0" applyNumberFormat="1" applyFont="1" applyFill="1" applyBorder="1" applyAlignment="1">
      <alignment horizontal="center"/>
    </xf>
    <xf numFmtId="164" fontId="3" fillId="0" borderId="0" xfId="0" applyNumberFormat="1" applyFont="1" applyAlignment="1">
      <alignment horizontal="center"/>
    </xf>
    <xf numFmtId="0" fontId="4" fillId="0" borderId="1" xfId="0" applyFont="1" applyBorder="1" applyAlignment="1">
      <alignment horizontal="center" vertical="center" wrapText="1" readingOrder="1"/>
    </xf>
    <xf numFmtId="0" fontId="6" fillId="3" borderId="2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center" vertical="center"/>
    </xf>
    <xf numFmtId="165" fontId="3" fillId="0" borderId="0" xfId="0" applyNumberFormat="1" applyFont="1" applyAlignment="1"/>
    <xf numFmtId="164" fontId="3" fillId="3" borderId="1" xfId="0" applyNumberFormat="1" applyFont="1" applyFill="1" applyBorder="1" applyAlignment="1">
      <alignment horizontal="center" vertical="center" wrapText="1" readingOrder="1"/>
    </xf>
    <xf numFmtId="164" fontId="2" fillId="3" borderId="1" xfId="0" applyNumberFormat="1" applyFont="1" applyFill="1" applyBorder="1" applyAlignment="1">
      <alignment horizontal="center" vertical="center" wrapText="1" readingOrder="1"/>
    </xf>
    <xf numFmtId="0" fontId="3" fillId="3" borderId="0" xfId="0" applyFont="1" applyFill="1" applyAlignment="1"/>
    <xf numFmtId="164" fontId="3" fillId="3" borderId="0" xfId="0" applyNumberFormat="1" applyFont="1" applyFill="1" applyAlignment="1"/>
    <xf numFmtId="0" fontId="5" fillId="0" borderId="0" xfId="0" applyFont="1" applyAlignment="1">
      <alignment horizontal="left" vertical="center"/>
    </xf>
    <xf numFmtId="0" fontId="4" fillId="3" borderId="1" xfId="0" applyFont="1" applyFill="1" applyBorder="1" applyAlignment="1">
      <alignment horizontal="center" vertical="center" wrapText="1" readingOrder="1"/>
    </xf>
    <xf numFmtId="0" fontId="3" fillId="4" borderId="1" xfId="0" applyFont="1" applyFill="1" applyBorder="1" applyAlignment="1">
      <alignment horizontal="left" vertical="center" wrapText="1" indent="2" readingOrder="1"/>
    </xf>
    <xf numFmtId="164" fontId="3" fillId="4" borderId="1" xfId="0" applyNumberFormat="1" applyFont="1" applyFill="1" applyBorder="1" applyAlignment="1">
      <alignment horizontal="center" vertical="center" wrapText="1" readingOrder="1"/>
    </xf>
    <xf numFmtId="0" fontId="5" fillId="3" borderId="0" xfId="0" applyFont="1" applyFill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</cellXfs>
  <cellStyles count="8">
    <cellStyle name="Comma" xfId="4"/>
    <cellStyle name="Comma [0]" xfId="5"/>
    <cellStyle name="Comma 2" xfId="7"/>
    <cellStyle name="Currency" xfId="2"/>
    <cellStyle name="Currency [0]" xfId="3"/>
    <cellStyle name="Normal" xfId="0" builtinId="0"/>
    <cellStyle name="Normal 2" xfId="6"/>
    <cellStyle name="Percent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2C2C90"/>
      <rgbColor rgb="000000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S76"/>
  <sheetViews>
    <sheetView showGridLines="0" tabSelected="1" view="pageBreakPreview" zoomScaleNormal="100" zoomScaleSheetLayoutView="100" workbookViewId="0">
      <pane xSplit="4" ySplit="4" topLeftCell="E5" activePane="bottomRight" state="frozen"/>
      <selection activeCell="M5" sqref="M5"/>
      <selection pane="topRight" activeCell="M5" sqref="M5"/>
      <selection pane="bottomLeft" activeCell="M5" sqref="M5"/>
      <selection pane="bottomRight" activeCell="P10" sqref="P10"/>
    </sheetView>
  </sheetViews>
  <sheetFormatPr defaultRowHeight="14.25" x14ac:dyDescent="0.2"/>
  <cols>
    <col min="1" max="3" width="9.140625" style="7"/>
    <col min="4" max="4" width="61.7109375" style="7" customWidth="1"/>
    <col min="5" max="10" width="14.7109375" style="7" customWidth="1"/>
    <col min="11" max="15" width="14.7109375" style="30" customWidth="1"/>
    <col min="16" max="16" width="9.140625" style="30"/>
    <col min="17" max="16384" width="9.140625" style="7"/>
  </cols>
  <sheetData>
    <row r="1" spans="1:16" ht="16.5" thickBot="1" x14ac:dyDescent="0.25">
      <c r="A1" s="25"/>
      <c r="B1" s="26"/>
    </row>
    <row r="2" spans="1:16" ht="36" customHeight="1" x14ac:dyDescent="0.2">
      <c r="D2" s="40" t="s">
        <v>40</v>
      </c>
      <c r="E2" s="40"/>
      <c r="F2" s="40"/>
      <c r="G2" s="40"/>
      <c r="H2" s="40"/>
      <c r="I2" s="40"/>
      <c r="J2" s="40"/>
      <c r="K2" s="40"/>
      <c r="L2" s="40"/>
      <c r="M2" s="37"/>
      <c r="N2" s="39"/>
      <c r="O2" s="38"/>
      <c r="P2" s="30" t="s">
        <v>47</v>
      </c>
    </row>
    <row r="3" spans="1:16" ht="24.75" customHeight="1" x14ac:dyDescent="0.2">
      <c r="P3" s="30" t="s">
        <v>47</v>
      </c>
    </row>
    <row r="4" spans="1:16" ht="71.25" customHeight="1" x14ac:dyDescent="0.2">
      <c r="D4" s="24" t="s">
        <v>23</v>
      </c>
      <c r="E4" s="24" t="s">
        <v>43</v>
      </c>
      <c r="F4" s="24" t="s">
        <v>44</v>
      </c>
      <c r="G4" s="24" t="s">
        <v>45</v>
      </c>
      <c r="H4" s="24" t="s">
        <v>41</v>
      </c>
      <c r="I4" s="24" t="s">
        <v>42</v>
      </c>
      <c r="J4" s="24" t="s">
        <v>46</v>
      </c>
      <c r="K4" s="33" t="s">
        <v>48</v>
      </c>
      <c r="L4" s="33" t="s">
        <v>50</v>
      </c>
      <c r="M4" s="33" t="s">
        <v>51</v>
      </c>
      <c r="N4" s="33" t="s">
        <v>52</v>
      </c>
      <c r="O4" s="33" t="s">
        <v>53</v>
      </c>
      <c r="P4" s="30" t="s">
        <v>47</v>
      </c>
    </row>
    <row r="5" spans="1:16" ht="18.75" customHeight="1" x14ac:dyDescent="0.2">
      <c r="D5" s="5" t="s">
        <v>0</v>
      </c>
      <c r="E5" s="1">
        <v>119876.91359</v>
      </c>
      <c r="F5" s="1">
        <v>155490.70285</v>
      </c>
      <c r="G5" s="1">
        <v>162247.87171000004</v>
      </c>
      <c r="H5" s="1">
        <v>168418.99643</v>
      </c>
      <c r="I5" s="1">
        <v>140757.07571</v>
      </c>
      <c r="J5" s="1">
        <v>180423.78642999998</v>
      </c>
      <c r="K5" s="29">
        <v>254575.88899000001</v>
      </c>
      <c r="L5" s="29">
        <v>333364.67323999997</v>
      </c>
      <c r="M5" s="29">
        <v>438882.92278000002</v>
      </c>
      <c r="N5" s="29">
        <v>442221.8</v>
      </c>
      <c r="O5" s="29">
        <v>85036.351049999997</v>
      </c>
      <c r="P5" s="31" t="str">
        <f t="shared" ref="P5:P56" si="0">IF((COUNTIFS(E5:L5,"&lt;&gt;0"))&gt;0,"a","b")</f>
        <v>a</v>
      </c>
    </row>
    <row r="6" spans="1:16" ht="21" customHeight="1" x14ac:dyDescent="0.2">
      <c r="C6" s="7">
        <v>5</v>
      </c>
      <c r="D6" s="8" t="s">
        <v>1</v>
      </c>
      <c r="E6" s="2">
        <v>35081.850840000006</v>
      </c>
      <c r="F6" s="2">
        <v>30907.819390000004</v>
      </c>
      <c r="G6" s="2">
        <v>32055.005730000001</v>
      </c>
      <c r="H6" s="2">
        <v>80404.645239999983</v>
      </c>
      <c r="I6" s="2">
        <v>62478.577750000004</v>
      </c>
      <c r="J6" s="2">
        <v>77708.345819999988</v>
      </c>
      <c r="K6" s="28">
        <v>98039.536139999997</v>
      </c>
      <c r="L6" s="28">
        <v>102991.466</v>
      </c>
      <c r="M6" s="28">
        <v>114232.37131</v>
      </c>
      <c r="N6" s="28">
        <v>115911.9</v>
      </c>
      <c r="O6" s="28">
        <v>17543.701639999999</v>
      </c>
      <c r="P6" s="31" t="str">
        <f t="shared" si="0"/>
        <v>a</v>
      </c>
    </row>
    <row r="7" spans="1:16" ht="21" customHeight="1" x14ac:dyDescent="0.2">
      <c r="C7" s="7">
        <v>5</v>
      </c>
      <c r="D7" s="8" t="s">
        <v>36</v>
      </c>
      <c r="E7" s="2">
        <v>51564</v>
      </c>
      <c r="F7" s="2">
        <v>82154.5</v>
      </c>
      <c r="G7" s="2">
        <v>81242.057440000004</v>
      </c>
      <c r="H7" s="2">
        <v>38463.157130000007</v>
      </c>
      <c r="I7" s="2">
        <v>60777.56</v>
      </c>
      <c r="J7" s="2">
        <v>59638.417999999998</v>
      </c>
      <c r="K7" s="28">
        <v>87327.730590000006</v>
      </c>
      <c r="L7" s="28">
        <v>134000.42702999999</v>
      </c>
      <c r="M7" s="28">
        <v>185980.58980000002</v>
      </c>
      <c r="N7" s="28">
        <v>232423.9</v>
      </c>
      <c r="O7" s="28">
        <v>41230.108189999999</v>
      </c>
      <c r="P7" s="31" t="str">
        <f t="shared" si="0"/>
        <v>a</v>
      </c>
    </row>
    <row r="8" spans="1:16" ht="21" customHeight="1" x14ac:dyDescent="0.2">
      <c r="C8" s="7">
        <v>5</v>
      </c>
      <c r="D8" s="8" t="s">
        <v>3</v>
      </c>
      <c r="E8" s="2">
        <v>33231.062749999997</v>
      </c>
      <c r="F8" s="2">
        <v>42428.383459999997</v>
      </c>
      <c r="G8" s="2">
        <v>48950.808540000013</v>
      </c>
      <c r="H8" s="2">
        <v>49551.194060000002</v>
      </c>
      <c r="I8" s="2">
        <v>17500.937959999999</v>
      </c>
      <c r="J8" s="2">
        <v>43077.02261</v>
      </c>
      <c r="K8" s="28">
        <v>69208.622260000004</v>
      </c>
      <c r="L8" s="28">
        <v>96372.780209999997</v>
      </c>
      <c r="M8" s="28">
        <v>138669.96166999999</v>
      </c>
      <c r="N8" s="28">
        <v>93886</v>
      </c>
      <c r="O8" s="28">
        <v>26262.541219999999</v>
      </c>
      <c r="P8" s="31" t="str">
        <f t="shared" si="0"/>
        <v>a</v>
      </c>
    </row>
    <row r="9" spans="1:16" ht="15" x14ac:dyDescent="0.2">
      <c r="C9" s="7">
        <v>5</v>
      </c>
      <c r="D9" s="5"/>
      <c r="E9" s="2"/>
      <c r="F9" s="2"/>
      <c r="G9" s="2"/>
      <c r="H9" s="2"/>
      <c r="I9" s="2"/>
      <c r="J9" s="2"/>
      <c r="K9" s="28"/>
      <c r="L9" s="28"/>
      <c r="M9" s="28"/>
      <c r="N9" s="28"/>
      <c r="O9" s="28"/>
      <c r="P9" s="31" t="str">
        <f t="shared" si="0"/>
        <v>a</v>
      </c>
    </row>
    <row r="10" spans="1:16" ht="15" x14ac:dyDescent="0.2">
      <c r="C10" s="7">
        <v>5</v>
      </c>
      <c r="D10" s="5" t="s">
        <v>4</v>
      </c>
      <c r="E10" s="1">
        <v>83689.665970000002</v>
      </c>
      <c r="F10" s="1">
        <v>85201.085160000002</v>
      </c>
      <c r="G10" s="1">
        <v>83359.025480000011</v>
      </c>
      <c r="H10" s="1">
        <v>97154.524779999992</v>
      </c>
      <c r="I10" s="1">
        <v>84376.486570000008</v>
      </c>
      <c r="J10" s="1">
        <v>118798.50377999998</v>
      </c>
      <c r="K10" s="29">
        <v>161938.35188999999</v>
      </c>
      <c r="L10" s="29">
        <v>192282.74466</v>
      </c>
      <c r="M10" s="29">
        <v>231633.66018000001</v>
      </c>
      <c r="N10" s="29">
        <v>268137.47200000001</v>
      </c>
      <c r="O10" s="29">
        <v>58348.782190000005</v>
      </c>
      <c r="P10" s="31" t="str">
        <f t="shared" si="0"/>
        <v>a</v>
      </c>
    </row>
    <row r="11" spans="1:16" ht="19.5" customHeight="1" x14ac:dyDescent="0.2">
      <c r="C11" s="7">
        <v>5</v>
      </c>
      <c r="D11" s="8" t="s">
        <v>5</v>
      </c>
      <c r="E11" s="2">
        <v>20853.387890000002</v>
      </c>
      <c r="F11" s="2">
        <v>19384.233400000005</v>
      </c>
      <c r="G11" s="2">
        <v>19374.626920000002</v>
      </c>
      <c r="H11" s="2">
        <v>21970.268179999999</v>
      </c>
      <c r="I11" s="2">
        <v>23530.233030000003</v>
      </c>
      <c r="J11" s="2">
        <v>24983.222979999999</v>
      </c>
      <c r="K11" s="28">
        <v>28454.716989999997</v>
      </c>
      <c r="L11" s="28">
        <v>37636.039770000003</v>
      </c>
      <c r="M11" s="28">
        <v>43183.600880000005</v>
      </c>
      <c r="N11" s="28">
        <v>55447.781000000003</v>
      </c>
      <c r="O11" s="28">
        <v>12457.885849999999</v>
      </c>
      <c r="P11" s="31" t="str">
        <f t="shared" si="0"/>
        <v>a</v>
      </c>
    </row>
    <row r="12" spans="1:16" ht="19.5" customHeight="1" x14ac:dyDescent="0.2">
      <c r="C12" s="7">
        <v>5</v>
      </c>
      <c r="D12" s="8" t="s">
        <v>6</v>
      </c>
      <c r="E12" s="2">
        <v>28433.31263</v>
      </c>
      <c r="F12" s="2">
        <v>30902.879039999996</v>
      </c>
      <c r="G12" s="2">
        <v>32767.768749999996</v>
      </c>
      <c r="H12" s="2">
        <v>36276.355029999992</v>
      </c>
      <c r="I12" s="2">
        <v>34179.168749999997</v>
      </c>
      <c r="J12" s="2">
        <v>40439.656480000005</v>
      </c>
      <c r="K12" s="28">
        <v>56311.449509999999</v>
      </c>
      <c r="L12" s="28">
        <v>68368.069349999991</v>
      </c>
      <c r="M12" s="28">
        <v>71743.309010000012</v>
      </c>
      <c r="N12" s="28">
        <v>88684.1</v>
      </c>
      <c r="O12" s="28">
        <v>13707.4982</v>
      </c>
      <c r="P12" s="31" t="str">
        <f t="shared" si="0"/>
        <v>a</v>
      </c>
    </row>
    <row r="13" spans="1:16" ht="19.5" customHeight="1" x14ac:dyDescent="0.2">
      <c r="C13" s="7">
        <v>5</v>
      </c>
      <c r="D13" s="8" t="s">
        <v>7</v>
      </c>
      <c r="E13" s="2">
        <v>3162.3555099999999</v>
      </c>
      <c r="F13" s="2">
        <v>3583.4818999999998</v>
      </c>
      <c r="G13" s="2">
        <v>3898.0018299999997</v>
      </c>
      <c r="H13" s="2">
        <v>4685.9592900000007</v>
      </c>
      <c r="I13" s="2">
        <v>353.64019000000002</v>
      </c>
      <c r="J13" s="2">
        <v>179.47132999999999</v>
      </c>
      <c r="K13" s="28">
        <v>5015.2945099999997</v>
      </c>
      <c r="L13" s="28">
        <v>4488.6866200000004</v>
      </c>
      <c r="M13" s="28">
        <v>4768.3200199999992</v>
      </c>
      <c r="N13" s="28">
        <v>6082.5</v>
      </c>
      <c r="O13" s="28">
        <v>144.96338</v>
      </c>
      <c r="P13" s="31" t="str">
        <f t="shared" si="0"/>
        <v>a</v>
      </c>
    </row>
    <row r="14" spans="1:16" ht="19.5" customHeight="1" x14ac:dyDescent="0.2">
      <c r="C14" s="7">
        <v>5</v>
      </c>
      <c r="D14" s="8" t="s">
        <v>8</v>
      </c>
      <c r="E14" s="2">
        <v>12071.688100000001</v>
      </c>
      <c r="F14" s="2">
        <v>14384.21725</v>
      </c>
      <c r="G14" s="2">
        <v>14752.582780000001</v>
      </c>
      <c r="H14" s="2">
        <v>16207.289449999998</v>
      </c>
      <c r="I14" s="2">
        <v>13654.814509999998</v>
      </c>
      <c r="J14" s="2">
        <v>15891.176829999999</v>
      </c>
      <c r="K14" s="28">
        <v>23326.191899999998</v>
      </c>
      <c r="L14" s="28">
        <v>19422.793670000003</v>
      </c>
      <c r="M14" s="28">
        <v>22090.316989999999</v>
      </c>
      <c r="N14" s="28">
        <v>28238.5</v>
      </c>
      <c r="O14" s="28">
        <v>5966.4717000000001</v>
      </c>
      <c r="P14" s="31" t="str">
        <f t="shared" si="0"/>
        <v>a</v>
      </c>
    </row>
    <row r="15" spans="1:16" ht="19.5" customHeight="1" x14ac:dyDescent="0.2">
      <c r="C15" s="7">
        <v>5</v>
      </c>
      <c r="D15" s="8" t="s">
        <v>2</v>
      </c>
      <c r="E15" s="2">
        <v>1404.4104500000001</v>
      </c>
      <c r="F15" s="2">
        <v>4.6050399999999998</v>
      </c>
      <c r="G15" s="2">
        <v>9.8743600000000011</v>
      </c>
      <c r="H15" s="2">
        <v>3.16743</v>
      </c>
      <c r="I15" s="2">
        <v>5.9092200000000004</v>
      </c>
      <c r="J15" s="2">
        <v>4.7805900000000001</v>
      </c>
      <c r="K15" s="28">
        <v>3.0824099999999999</v>
      </c>
      <c r="L15" s="28">
        <v>2.4876900000000002</v>
      </c>
      <c r="M15" s="28">
        <v>2.6444699999999997</v>
      </c>
      <c r="N15" s="28">
        <v>15</v>
      </c>
      <c r="O15" s="28">
        <v>0</v>
      </c>
      <c r="P15" s="31" t="str">
        <f t="shared" si="0"/>
        <v>a</v>
      </c>
    </row>
    <row r="16" spans="1:16" ht="19.5" customHeight="1" x14ac:dyDescent="0.2">
      <c r="C16" s="7">
        <v>5</v>
      </c>
      <c r="D16" s="8" t="s">
        <v>9</v>
      </c>
      <c r="E16" s="2">
        <v>6814.2529800000002</v>
      </c>
      <c r="F16" s="2">
        <v>7279.2434800000001</v>
      </c>
      <c r="G16" s="2">
        <v>8055.0647400000007</v>
      </c>
      <c r="H16" s="2">
        <v>9327.871149999999</v>
      </c>
      <c r="I16" s="2">
        <v>7319.2749400000002</v>
      </c>
      <c r="J16" s="2">
        <v>9875.5749099999975</v>
      </c>
      <c r="K16" s="28">
        <v>13836.750969999999</v>
      </c>
      <c r="L16" s="28">
        <v>16926.168819999999</v>
      </c>
      <c r="M16" s="28">
        <v>20033.303459999999</v>
      </c>
      <c r="N16" s="28">
        <v>20951.996999999999</v>
      </c>
      <c r="O16" s="28">
        <v>3453.8747699999999</v>
      </c>
      <c r="P16" s="31" t="str">
        <f t="shared" si="0"/>
        <v>a</v>
      </c>
    </row>
    <row r="17" spans="3:19" ht="19.5" customHeight="1" x14ac:dyDescent="0.2">
      <c r="C17" s="7">
        <v>5</v>
      </c>
      <c r="D17" s="8" t="s">
        <v>10</v>
      </c>
      <c r="E17" s="2">
        <v>10950.258410000002</v>
      </c>
      <c r="F17" s="2">
        <v>9662.4250499999998</v>
      </c>
      <c r="G17" s="2">
        <v>4501.1061</v>
      </c>
      <c r="H17" s="2">
        <v>8683.6142499999987</v>
      </c>
      <c r="I17" s="2">
        <v>5333.445929999998</v>
      </c>
      <c r="J17" s="2">
        <v>27424.620660000004</v>
      </c>
      <c r="K17" s="28">
        <v>34990.865600000005</v>
      </c>
      <c r="L17" s="28">
        <v>45438.498740000003</v>
      </c>
      <c r="M17" s="28">
        <v>69812.165349999996</v>
      </c>
      <c r="N17" s="28">
        <v>68717.593999999997</v>
      </c>
      <c r="O17" s="28">
        <v>22618.08829</v>
      </c>
      <c r="P17" s="31" t="str">
        <f t="shared" si="0"/>
        <v>a</v>
      </c>
    </row>
    <row r="18" spans="3:19" x14ac:dyDescent="0.2">
      <c r="C18" s="7">
        <v>5</v>
      </c>
      <c r="D18" s="8"/>
      <c r="E18" s="2"/>
      <c r="F18" s="2"/>
      <c r="G18" s="2"/>
      <c r="H18" s="2"/>
      <c r="I18" s="2"/>
      <c r="J18" s="2"/>
      <c r="K18" s="28"/>
      <c r="L18" s="28"/>
      <c r="M18" s="28"/>
      <c r="N18" s="28"/>
      <c r="O18" s="28"/>
      <c r="P18" s="31" t="str">
        <f t="shared" si="0"/>
        <v>a</v>
      </c>
    </row>
    <row r="19" spans="3:19" ht="15" x14ac:dyDescent="0.2">
      <c r="C19" s="7">
        <v>5</v>
      </c>
      <c r="D19" s="6" t="s">
        <v>11</v>
      </c>
      <c r="E19" s="3">
        <v>36187.247619999995</v>
      </c>
      <c r="F19" s="3">
        <v>70289.617689999999</v>
      </c>
      <c r="G19" s="3">
        <v>78888.846230000025</v>
      </c>
      <c r="H19" s="3">
        <v>71264.471650000007</v>
      </c>
      <c r="I19" s="3">
        <v>56380.589139999996</v>
      </c>
      <c r="J19" s="3">
        <v>61625.282649999994</v>
      </c>
      <c r="K19" s="3">
        <v>92637.537100000016</v>
      </c>
      <c r="L19" s="3">
        <v>141081.92857999998</v>
      </c>
      <c r="M19" s="3">
        <v>207249.26260000002</v>
      </c>
      <c r="N19" s="3">
        <v>174084.32799999998</v>
      </c>
      <c r="O19" s="3">
        <v>26687.568859999992</v>
      </c>
      <c r="P19" s="31" t="str">
        <f t="shared" si="0"/>
        <v>a</v>
      </c>
    </row>
    <row r="20" spans="3:19" ht="15" x14ac:dyDescent="0.2">
      <c r="C20" s="7">
        <v>5</v>
      </c>
      <c r="D20" s="5"/>
      <c r="E20" s="1"/>
      <c r="F20" s="1"/>
      <c r="G20" s="1"/>
      <c r="H20" s="1"/>
      <c r="I20" s="1"/>
      <c r="J20" s="1"/>
      <c r="K20" s="29"/>
      <c r="L20" s="29"/>
      <c r="M20" s="29"/>
      <c r="N20" s="29"/>
      <c r="O20" s="29"/>
      <c r="P20" s="31" t="str">
        <f t="shared" si="0"/>
        <v>a</v>
      </c>
    </row>
    <row r="21" spans="3:19" ht="15" x14ac:dyDescent="0.2">
      <c r="C21" s="7">
        <v>5</v>
      </c>
      <c r="D21" s="5" t="s">
        <v>12</v>
      </c>
      <c r="E21" s="1">
        <v>41365.656120000007</v>
      </c>
      <c r="F21" s="1">
        <v>46210.712290000018</v>
      </c>
      <c r="G21" s="1">
        <v>55722.990330000015</v>
      </c>
      <c r="H21" s="1">
        <v>50803.744680000025</v>
      </c>
      <c r="I21" s="1">
        <v>53272.758169999994</v>
      </c>
      <c r="J21" s="1">
        <v>40024.581210000018</v>
      </c>
      <c r="K21" s="29">
        <v>47171.792130000002</v>
      </c>
      <c r="L21" s="29">
        <v>109649.73076999999</v>
      </c>
      <c r="M21" s="29">
        <v>136530.47417</v>
      </c>
      <c r="N21" s="29">
        <v>178288.8</v>
      </c>
      <c r="O21" s="29">
        <v>21897.50866</v>
      </c>
      <c r="P21" s="31" t="str">
        <f t="shared" si="0"/>
        <v>a</v>
      </c>
    </row>
    <row r="22" spans="3:19" ht="17.25" customHeight="1" x14ac:dyDescent="0.2">
      <c r="C22" s="7">
        <v>5</v>
      </c>
      <c r="D22" s="8" t="s">
        <v>24</v>
      </c>
      <c r="E22" s="2">
        <v>46430.35345000001</v>
      </c>
      <c r="F22" s="2">
        <v>59350.403180000016</v>
      </c>
      <c r="G22" s="2">
        <v>60502.661360000013</v>
      </c>
      <c r="H22" s="2">
        <v>59628.161270000026</v>
      </c>
      <c r="I22" s="2">
        <v>54683.197429999993</v>
      </c>
      <c r="J22" s="2">
        <v>56795.330810000021</v>
      </c>
      <c r="K22" s="28">
        <v>58730.066310000002</v>
      </c>
      <c r="L22" s="28">
        <v>119741.87091</v>
      </c>
      <c r="M22" s="28">
        <v>144589.14783</v>
      </c>
      <c r="N22" s="28">
        <v>191288.8</v>
      </c>
      <c r="O22" s="28">
        <v>24754.475609999998</v>
      </c>
      <c r="P22" s="31" t="str">
        <f t="shared" si="0"/>
        <v>a</v>
      </c>
    </row>
    <row r="23" spans="3:19" ht="17.25" customHeight="1" x14ac:dyDescent="0.2">
      <c r="C23" s="7">
        <v>5</v>
      </c>
      <c r="D23" s="8" t="s">
        <v>25</v>
      </c>
      <c r="E23" s="2">
        <v>5064.69733</v>
      </c>
      <c r="F23" s="2">
        <v>13139.69089</v>
      </c>
      <c r="G23" s="2">
        <v>4779.6710300000004</v>
      </c>
      <c r="H23" s="2">
        <v>8824.4165899999989</v>
      </c>
      <c r="I23" s="2">
        <v>1410.4392600000001</v>
      </c>
      <c r="J23" s="2">
        <v>16770.749599999999</v>
      </c>
      <c r="K23" s="28">
        <v>11558.27418</v>
      </c>
      <c r="L23" s="28">
        <v>10092.140140000001</v>
      </c>
      <c r="M23" s="28">
        <v>8058.6736600000004</v>
      </c>
      <c r="N23" s="28">
        <v>13000</v>
      </c>
      <c r="O23" s="28">
        <v>2856.96695</v>
      </c>
      <c r="P23" s="31" t="str">
        <f t="shared" si="0"/>
        <v>a</v>
      </c>
    </row>
    <row r="24" spans="3:19" x14ac:dyDescent="0.2">
      <c r="C24" s="7">
        <v>5</v>
      </c>
      <c r="D24" s="8"/>
      <c r="E24" s="2"/>
      <c r="F24" s="2"/>
      <c r="G24" s="2"/>
      <c r="H24" s="2"/>
      <c r="I24" s="2"/>
      <c r="J24" s="2"/>
      <c r="K24" s="28"/>
      <c r="L24" s="28"/>
      <c r="M24" s="28"/>
      <c r="N24" s="28"/>
      <c r="O24" s="28"/>
      <c r="P24" s="31" t="str">
        <f t="shared" si="0"/>
        <v>a</v>
      </c>
    </row>
    <row r="25" spans="3:19" ht="15" x14ac:dyDescent="0.2">
      <c r="C25" s="7">
        <v>5</v>
      </c>
      <c r="D25" s="6" t="s">
        <v>13</v>
      </c>
      <c r="E25" s="3">
        <v>-5178.4085000000123</v>
      </c>
      <c r="F25" s="3">
        <v>24078.905399999981</v>
      </c>
      <c r="G25" s="3">
        <v>23165.85590000001</v>
      </c>
      <c r="H25" s="3">
        <v>20460.726969999982</v>
      </c>
      <c r="I25" s="3">
        <v>3107.8309700000027</v>
      </c>
      <c r="J25" s="3">
        <v>21600.701439999975</v>
      </c>
      <c r="K25" s="3">
        <v>45465.744970000014</v>
      </c>
      <c r="L25" s="3">
        <v>31432.197809999983</v>
      </c>
      <c r="M25" s="3">
        <v>70718.788430000015</v>
      </c>
      <c r="N25" s="3">
        <v>-4204.4720000000088</v>
      </c>
      <c r="O25" s="3">
        <v>4790.0601999999926</v>
      </c>
      <c r="P25" s="31" t="str">
        <f t="shared" si="0"/>
        <v>a</v>
      </c>
    </row>
    <row r="26" spans="3:19" ht="15" x14ac:dyDescent="0.2">
      <c r="C26" s="7">
        <v>5</v>
      </c>
      <c r="D26" s="5"/>
      <c r="E26" s="1"/>
      <c r="F26" s="1"/>
      <c r="G26" s="1"/>
      <c r="H26" s="1"/>
      <c r="I26" s="1"/>
      <c r="J26" s="1"/>
      <c r="K26" s="29"/>
      <c r="L26" s="29"/>
      <c r="M26" s="29"/>
      <c r="N26" s="29"/>
      <c r="O26" s="29"/>
      <c r="P26" s="31" t="str">
        <f t="shared" si="0"/>
        <v>a</v>
      </c>
    </row>
    <row r="27" spans="3:19" ht="15" x14ac:dyDescent="0.2">
      <c r="C27" s="7">
        <v>5</v>
      </c>
      <c r="D27" s="5" t="s">
        <v>14</v>
      </c>
      <c r="E27" s="1">
        <v>-13992.069450000012</v>
      </c>
      <c r="F27" s="1">
        <v>6653.1839799999607</v>
      </c>
      <c r="G27" s="1">
        <v>7838.6698599999818</v>
      </c>
      <c r="H27" s="1">
        <v>4651.9164900000033</v>
      </c>
      <c r="I27" s="1">
        <v>1174.7639100000088</v>
      </c>
      <c r="J27" s="1">
        <v>18835.94324999996</v>
      </c>
      <c r="K27" s="29">
        <v>19576.814540000021</v>
      </c>
      <c r="L27" s="29">
        <v>5815.6235899999156</v>
      </c>
      <c r="M27" s="29">
        <v>34343.56753999996</v>
      </c>
      <c r="N27" s="29">
        <v>-45055.071999999986</v>
      </c>
      <c r="O27" s="29">
        <v>3585.315459999998</v>
      </c>
      <c r="P27" s="31" t="str">
        <f t="shared" si="0"/>
        <v>a</v>
      </c>
    </row>
    <row r="28" spans="3:19" ht="15" x14ac:dyDescent="0.2">
      <c r="C28" s="7">
        <v>5</v>
      </c>
      <c r="D28" s="9" t="s">
        <v>24</v>
      </c>
      <c r="E28" s="1">
        <v>93.33</v>
      </c>
      <c r="F28" s="1">
        <v>6653.1839799999607</v>
      </c>
      <c r="G28" s="1">
        <v>7838.6698599999818</v>
      </c>
      <c r="H28" s="1">
        <v>4651.9164900000033</v>
      </c>
      <c r="I28" s="1">
        <v>1174.7639100000088</v>
      </c>
      <c r="J28" s="1">
        <v>18840.138589999959</v>
      </c>
      <c r="K28" s="29">
        <v>19576.814540000021</v>
      </c>
      <c r="L28" s="29">
        <v>5815.6235899999156</v>
      </c>
      <c r="M28" s="29">
        <v>34343.56753999996</v>
      </c>
      <c r="N28" s="29">
        <v>0</v>
      </c>
      <c r="O28" s="29">
        <v>3585.315459999998</v>
      </c>
      <c r="P28" s="31" t="str">
        <f t="shared" si="0"/>
        <v>a</v>
      </c>
    </row>
    <row r="29" spans="3:19" ht="15.75" customHeight="1" x14ac:dyDescent="0.2">
      <c r="C29" s="7">
        <v>5</v>
      </c>
      <c r="D29" s="10" t="s">
        <v>15</v>
      </c>
      <c r="E29" s="28">
        <v>0</v>
      </c>
      <c r="F29" s="28">
        <v>5930.0719699999609</v>
      </c>
      <c r="G29" s="28">
        <v>2500.2595299999812</v>
      </c>
      <c r="H29" s="28">
        <v>4651.9164900000033</v>
      </c>
      <c r="I29" s="28">
        <v>1174.7639100000088</v>
      </c>
      <c r="J29" s="28">
        <v>18840.138589999959</v>
      </c>
      <c r="K29" s="28">
        <v>19576.814540000021</v>
      </c>
      <c r="L29" s="28">
        <v>5815.6235899999156</v>
      </c>
      <c r="M29" s="28">
        <v>34343.56753999996</v>
      </c>
      <c r="N29" s="28">
        <v>0</v>
      </c>
      <c r="O29" s="28">
        <v>3585.315459999998</v>
      </c>
      <c r="P29" s="31" t="str">
        <f t="shared" si="0"/>
        <v>a</v>
      </c>
      <c r="S29" s="27"/>
    </row>
    <row r="30" spans="3:19" ht="15.75" hidden="1" customHeight="1" x14ac:dyDescent="0.2">
      <c r="D30" s="34" t="s">
        <v>15</v>
      </c>
      <c r="E30" s="28"/>
      <c r="F30" s="28"/>
      <c r="G30" s="28"/>
      <c r="H30" s="28"/>
      <c r="I30" s="28"/>
      <c r="J30" s="28"/>
      <c r="K30" s="35">
        <v>0</v>
      </c>
      <c r="L30" s="35">
        <v>0</v>
      </c>
      <c r="M30" s="35">
        <v>0</v>
      </c>
      <c r="N30" s="35">
        <v>0</v>
      </c>
      <c r="O30" s="35">
        <v>0</v>
      </c>
      <c r="P30" s="31"/>
      <c r="S30" s="27"/>
    </row>
    <row r="31" spans="3:19" ht="15.75" hidden="1" customHeight="1" x14ac:dyDescent="0.2">
      <c r="D31" s="34" t="s">
        <v>34</v>
      </c>
      <c r="E31" s="28"/>
      <c r="F31" s="28"/>
      <c r="G31" s="28"/>
      <c r="H31" s="28"/>
      <c r="I31" s="28"/>
      <c r="J31" s="28"/>
      <c r="K31" s="35">
        <v>19576.814540000021</v>
      </c>
      <c r="L31" s="35">
        <v>5815.6235899999156</v>
      </c>
      <c r="M31" s="35">
        <v>34343.56753999996</v>
      </c>
      <c r="N31" s="35">
        <v>0</v>
      </c>
      <c r="O31" s="35">
        <v>3585.315459999998</v>
      </c>
      <c r="P31" s="31"/>
      <c r="S31" s="27"/>
    </row>
    <row r="32" spans="3:19" ht="15.75" hidden="1" customHeight="1" x14ac:dyDescent="0.2">
      <c r="C32" s="7">
        <v>5</v>
      </c>
      <c r="D32" s="10" t="s">
        <v>37</v>
      </c>
      <c r="E32" s="28">
        <v>0</v>
      </c>
      <c r="F32" s="28">
        <v>0</v>
      </c>
      <c r="G32" s="28">
        <v>0</v>
      </c>
      <c r="H32" s="28">
        <v>0</v>
      </c>
      <c r="I32" s="28">
        <v>0</v>
      </c>
      <c r="J32" s="28">
        <v>0</v>
      </c>
      <c r="K32" s="28">
        <v>0</v>
      </c>
      <c r="L32" s="28">
        <v>0</v>
      </c>
      <c r="M32" s="28">
        <v>0</v>
      </c>
      <c r="N32" s="28">
        <v>0</v>
      </c>
      <c r="O32" s="28">
        <v>0</v>
      </c>
      <c r="P32" s="31" t="str">
        <f t="shared" si="0"/>
        <v>b</v>
      </c>
    </row>
    <row r="33" spans="3:16" ht="15.75" hidden="1" customHeight="1" x14ac:dyDescent="0.2">
      <c r="C33" s="7">
        <v>5</v>
      </c>
      <c r="D33" s="10" t="s">
        <v>16</v>
      </c>
      <c r="E33" s="28">
        <v>0</v>
      </c>
      <c r="F33" s="28">
        <v>0</v>
      </c>
      <c r="G33" s="28">
        <v>0</v>
      </c>
      <c r="H33" s="28">
        <v>0</v>
      </c>
      <c r="I33" s="28">
        <v>0</v>
      </c>
      <c r="J33" s="28">
        <v>0</v>
      </c>
      <c r="K33" s="28">
        <v>0</v>
      </c>
      <c r="L33" s="28">
        <v>0</v>
      </c>
      <c r="M33" s="28">
        <v>0</v>
      </c>
      <c r="N33" s="28">
        <v>0</v>
      </c>
      <c r="O33" s="28">
        <v>0</v>
      </c>
      <c r="P33" s="31" t="str">
        <f t="shared" si="0"/>
        <v>b</v>
      </c>
    </row>
    <row r="34" spans="3:16" ht="15.75" customHeight="1" x14ac:dyDescent="0.2">
      <c r="C34" s="7">
        <v>5</v>
      </c>
      <c r="D34" s="10" t="s">
        <v>17</v>
      </c>
      <c r="E34" s="28">
        <v>93.33</v>
      </c>
      <c r="F34" s="28">
        <v>723.11201000000005</v>
      </c>
      <c r="G34" s="28">
        <v>5338.4103300000006</v>
      </c>
      <c r="H34" s="28">
        <v>0</v>
      </c>
      <c r="I34" s="28">
        <v>0</v>
      </c>
      <c r="J34" s="28">
        <v>0</v>
      </c>
      <c r="K34" s="28">
        <v>0</v>
      </c>
      <c r="L34" s="28">
        <v>0</v>
      </c>
      <c r="M34" s="28">
        <v>0</v>
      </c>
      <c r="N34" s="28">
        <v>0</v>
      </c>
      <c r="O34" s="28">
        <v>0</v>
      </c>
      <c r="P34" s="31" t="str">
        <f t="shared" si="0"/>
        <v>a</v>
      </c>
    </row>
    <row r="35" spans="3:16" ht="15.75" hidden="1" customHeight="1" x14ac:dyDescent="0.2">
      <c r="C35" s="7">
        <v>5</v>
      </c>
      <c r="D35" s="10" t="s">
        <v>38</v>
      </c>
      <c r="E35" s="28">
        <v>0</v>
      </c>
      <c r="F35" s="28">
        <v>0</v>
      </c>
      <c r="G35" s="28">
        <v>0</v>
      </c>
      <c r="H35" s="28">
        <v>0</v>
      </c>
      <c r="I35" s="28">
        <v>0</v>
      </c>
      <c r="J35" s="28">
        <v>0</v>
      </c>
      <c r="K35" s="28">
        <v>0</v>
      </c>
      <c r="L35" s="28">
        <v>0</v>
      </c>
      <c r="M35" s="28">
        <v>0</v>
      </c>
      <c r="N35" s="28">
        <v>0</v>
      </c>
      <c r="O35" s="28">
        <v>0</v>
      </c>
      <c r="P35" s="31" t="str">
        <f t="shared" si="0"/>
        <v>b</v>
      </c>
    </row>
    <row r="36" spans="3:16" ht="15.75" hidden="1" customHeight="1" x14ac:dyDescent="0.2">
      <c r="C36" s="7">
        <v>5</v>
      </c>
      <c r="D36" s="10" t="s">
        <v>39</v>
      </c>
      <c r="E36" s="28">
        <v>0</v>
      </c>
      <c r="F36" s="28">
        <v>0</v>
      </c>
      <c r="G36" s="28">
        <v>0</v>
      </c>
      <c r="H36" s="28">
        <v>0</v>
      </c>
      <c r="I36" s="28">
        <v>0</v>
      </c>
      <c r="J36" s="28">
        <v>0</v>
      </c>
      <c r="K36" s="28">
        <v>0</v>
      </c>
      <c r="L36" s="28">
        <v>0</v>
      </c>
      <c r="M36" s="28">
        <v>0</v>
      </c>
      <c r="N36" s="28">
        <v>0</v>
      </c>
      <c r="O36" s="28">
        <v>0</v>
      </c>
      <c r="P36" s="31" t="str">
        <f t="shared" si="0"/>
        <v>b</v>
      </c>
    </row>
    <row r="37" spans="3:16" ht="15.75" hidden="1" customHeight="1" x14ac:dyDescent="0.2">
      <c r="C37" s="7">
        <v>5</v>
      </c>
      <c r="D37" s="10" t="s">
        <v>18</v>
      </c>
      <c r="E37" s="28">
        <v>0</v>
      </c>
      <c r="F37" s="28">
        <v>0</v>
      </c>
      <c r="G37" s="28">
        <v>0</v>
      </c>
      <c r="H37" s="28">
        <v>0</v>
      </c>
      <c r="I37" s="28">
        <v>0</v>
      </c>
      <c r="J37" s="28">
        <v>0</v>
      </c>
      <c r="K37" s="28">
        <v>0</v>
      </c>
      <c r="L37" s="28">
        <v>0</v>
      </c>
      <c r="M37" s="28">
        <v>0</v>
      </c>
      <c r="N37" s="28">
        <v>0</v>
      </c>
      <c r="O37" s="28">
        <v>0</v>
      </c>
      <c r="P37" s="31" t="str">
        <f t="shared" si="0"/>
        <v>b</v>
      </c>
    </row>
    <row r="38" spans="3:16" ht="15" x14ac:dyDescent="0.2">
      <c r="C38" s="7">
        <v>5</v>
      </c>
      <c r="D38" s="9" t="s">
        <v>25</v>
      </c>
      <c r="E38" s="29">
        <v>14085.399450000012</v>
      </c>
      <c r="F38" s="29">
        <v>0</v>
      </c>
      <c r="G38" s="29">
        <v>0</v>
      </c>
      <c r="H38" s="29">
        <v>0</v>
      </c>
      <c r="I38" s="29">
        <v>0</v>
      </c>
      <c r="J38" s="29">
        <v>4.1953399999999998</v>
      </c>
      <c r="K38" s="29">
        <v>0</v>
      </c>
      <c r="L38" s="29">
        <v>0</v>
      </c>
      <c r="M38" s="29">
        <v>0</v>
      </c>
      <c r="N38" s="29">
        <v>45055.071999999986</v>
      </c>
      <c r="O38" s="29">
        <v>0</v>
      </c>
      <c r="P38" s="31" t="str">
        <f t="shared" si="0"/>
        <v>a</v>
      </c>
    </row>
    <row r="39" spans="3:16" ht="20.25" customHeight="1" x14ac:dyDescent="0.2">
      <c r="C39" s="7">
        <v>5</v>
      </c>
      <c r="D39" s="10" t="s">
        <v>15</v>
      </c>
      <c r="E39" s="28">
        <v>14085.399450000012</v>
      </c>
      <c r="F39" s="28">
        <v>0</v>
      </c>
      <c r="G39" s="28">
        <v>0</v>
      </c>
      <c r="H39" s="28">
        <v>0</v>
      </c>
      <c r="I39" s="28">
        <v>0</v>
      </c>
      <c r="J39" s="28">
        <v>0</v>
      </c>
      <c r="K39" s="28">
        <v>0</v>
      </c>
      <c r="L39" s="28">
        <v>0</v>
      </c>
      <c r="M39" s="28">
        <v>0</v>
      </c>
      <c r="N39" s="28">
        <v>45055.071999999986</v>
      </c>
      <c r="O39" s="28">
        <v>0</v>
      </c>
      <c r="P39" s="31" t="str">
        <f t="shared" si="0"/>
        <v>a</v>
      </c>
    </row>
    <row r="40" spans="3:16" ht="20.25" hidden="1" customHeight="1" x14ac:dyDescent="0.2">
      <c r="D40" s="34" t="s">
        <v>15</v>
      </c>
      <c r="E40" s="28"/>
      <c r="F40" s="28"/>
      <c r="G40" s="28"/>
      <c r="H40" s="28"/>
      <c r="I40" s="28"/>
      <c r="J40" s="28"/>
      <c r="K40" s="35">
        <v>0</v>
      </c>
      <c r="L40" s="35">
        <v>0</v>
      </c>
      <c r="M40" s="35">
        <v>0</v>
      </c>
      <c r="N40" s="35">
        <v>0</v>
      </c>
      <c r="O40" s="35">
        <v>0</v>
      </c>
      <c r="P40" s="31"/>
    </row>
    <row r="41" spans="3:16" ht="20.25" hidden="1" customHeight="1" x14ac:dyDescent="0.2">
      <c r="D41" s="34" t="s">
        <v>34</v>
      </c>
      <c r="E41" s="28"/>
      <c r="F41" s="28"/>
      <c r="G41" s="28"/>
      <c r="H41" s="28"/>
      <c r="I41" s="28"/>
      <c r="J41" s="28"/>
      <c r="K41" s="35">
        <v>0</v>
      </c>
      <c r="L41" s="35">
        <v>0</v>
      </c>
      <c r="M41" s="35">
        <v>0</v>
      </c>
      <c r="N41" s="35">
        <v>45055.071999999986</v>
      </c>
      <c r="O41" s="35">
        <v>0</v>
      </c>
      <c r="P41" s="31"/>
    </row>
    <row r="42" spans="3:16" ht="20.25" hidden="1" customHeight="1" x14ac:dyDescent="0.2">
      <c r="C42" s="7">
        <v>5</v>
      </c>
      <c r="D42" s="10" t="s">
        <v>37</v>
      </c>
      <c r="E42" s="2">
        <v>0</v>
      </c>
      <c r="F42" s="2">
        <v>0</v>
      </c>
      <c r="G42" s="2">
        <v>0</v>
      </c>
      <c r="H42" s="2">
        <v>0</v>
      </c>
      <c r="I42" s="2">
        <v>0</v>
      </c>
      <c r="J42" s="2">
        <v>0</v>
      </c>
      <c r="K42" s="28">
        <v>0</v>
      </c>
      <c r="L42" s="28">
        <v>0</v>
      </c>
      <c r="M42" s="28">
        <v>0</v>
      </c>
      <c r="N42" s="28">
        <v>0</v>
      </c>
      <c r="O42" s="28">
        <v>0</v>
      </c>
      <c r="P42" s="31" t="str">
        <f t="shared" si="0"/>
        <v>b</v>
      </c>
    </row>
    <row r="43" spans="3:16" ht="20.25" hidden="1" customHeight="1" x14ac:dyDescent="0.2">
      <c r="C43" s="7">
        <v>5</v>
      </c>
      <c r="D43" s="10" t="s">
        <v>16</v>
      </c>
      <c r="E43" s="2">
        <v>0</v>
      </c>
      <c r="F43" s="2">
        <v>0</v>
      </c>
      <c r="G43" s="2">
        <v>0</v>
      </c>
      <c r="H43" s="2">
        <v>0</v>
      </c>
      <c r="I43" s="2">
        <v>0</v>
      </c>
      <c r="J43" s="2">
        <v>0</v>
      </c>
      <c r="K43" s="28">
        <v>0</v>
      </c>
      <c r="L43" s="28">
        <v>0</v>
      </c>
      <c r="M43" s="28">
        <v>0</v>
      </c>
      <c r="N43" s="28">
        <v>0</v>
      </c>
      <c r="O43" s="28">
        <v>0</v>
      </c>
      <c r="P43" s="31" t="str">
        <f t="shared" si="0"/>
        <v>b</v>
      </c>
    </row>
    <row r="44" spans="3:16" ht="20.25" customHeight="1" x14ac:dyDescent="0.2">
      <c r="C44" s="7">
        <v>5</v>
      </c>
      <c r="D44" s="10" t="s">
        <v>17</v>
      </c>
      <c r="E44" s="2">
        <v>0</v>
      </c>
      <c r="F44" s="2">
        <v>0</v>
      </c>
      <c r="G44" s="2">
        <v>0</v>
      </c>
      <c r="H44" s="2">
        <v>0</v>
      </c>
      <c r="I44" s="2">
        <v>0</v>
      </c>
      <c r="J44" s="2">
        <v>4.1953399999999998</v>
      </c>
      <c r="K44" s="28">
        <v>0</v>
      </c>
      <c r="L44" s="28">
        <v>0</v>
      </c>
      <c r="M44" s="28">
        <v>0</v>
      </c>
      <c r="N44" s="28">
        <v>0</v>
      </c>
      <c r="O44" s="28">
        <v>0</v>
      </c>
      <c r="P44" s="31" t="str">
        <f t="shared" si="0"/>
        <v>a</v>
      </c>
    </row>
    <row r="45" spans="3:16" ht="20.25" hidden="1" customHeight="1" x14ac:dyDescent="0.2">
      <c r="C45" s="7">
        <v>5</v>
      </c>
      <c r="D45" s="10" t="s">
        <v>38</v>
      </c>
      <c r="E45" s="2">
        <v>0</v>
      </c>
      <c r="F45" s="2">
        <v>0</v>
      </c>
      <c r="G45" s="2">
        <v>0</v>
      </c>
      <c r="H45" s="2">
        <v>0</v>
      </c>
      <c r="I45" s="2">
        <v>0</v>
      </c>
      <c r="J45" s="2">
        <v>0</v>
      </c>
      <c r="K45" s="28">
        <v>0</v>
      </c>
      <c r="L45" s="28">
        <v>0</v>
      </c>
      <c r="M45" s="28">
        <v>0</v>
      </c>
      <c r="N45" s="28">
        <v>0</v>
      </c>
      <c r="O45" s="28">
        <v>0</v>
      </c>
      <c r="P45" s="31" t="str">
        <f t="shared" si="0"/>
        <v>b</v>
      </c>
    </row>
    <row r="46" spans="3:16" ht="20.25" hidden="1" customHeight="1" x14ac:dyDescent="0.2">
      <c r="C46" s="7">
        <v>5</v>
      </c>
      <c r="D46" s="10" t="s">
        <v>39</v>
      </c>
      <c r="E46" s="2">
        <v>0</v>
      </c>
      <c r="F46" s="2">
        <v>0</v>
      </c>
      <c r="G46" s="2">
        <v>0</v>
      </c>
      <c r="H46" s="2">
        <v>0</v>
      </c>
      <c r="I46" s="2">
        <v>0</v>
      </c>
      <c r="J46" s="2">
        <v>0</v>
      </c>
      <c r="K46" s="28">
        <v>0</v>
      </c>
      <c r="L46" s="28">
        <v>0</v>
      </c>
      <c r="M46" s="28">
        <v>0</v>
      </c>
      <c r="N46" s="28">
        <v>0</v>
      </c>
      <c r="O46" s="28">
        <v>0</v>
      </c>
      <c r="P46" s="31" t="str">
        <f t="shared" si="0"/>
        <v>b</v>
      </c>
    </row>
    <row r="47" spans="3:16" ht="20.25" hidden="1" customHeight="1" x14ac:dyDescent="0.2">
      <c r="C47" s="7">
        <v>5</v>
      </c>
      <c r="D47" s="10" t="s">
        <v>18</v>
      </c>
      <c r="E47" s="2">
        <v>0</v>
      </c>
      <c r="F47" s="2">
        <v>0</v>
      </c>
      <c r="G47" s="2">
        <v>0</v>
      </c>
      <c r="H47" s="2">
        <v>0</v>
      </c>
      <c r="I47" s="2">
        <v>0</v>
      </c>
      <c r="J47" s="2">
        <v>0</v>
      </c>
      <c r="K47" s="28">
        <v>0</v>
      </c>
      <c r="L47" s="28">
        <v>0</v>
      </c>
      <c r="M47" s="28">
        <v>0</v>
      </c>
      <c r="N47" s="28">
        <v>0</v>
      </c>
      <c r="O47" s="28">
        <v>0</v>
      </c>
      <c r="P47" s="31" t="str">
        <f t="shared" si="0"/>
        <v>b</v>
      </c>
    </row>
    <row r="48" spans="3:16" x14ac:dyDescent="0.2">
      <c r="C48" s="7">
        <v>5</v>
      </c>
      <c r="D48" s="10"/>
      <c r="E48" s="2"/>
      <c r="F48" s="2"/>
      <c r="G48" s="2"/>
      <c r="H48" s="2"/>
      <c r="I48" s="2"/>
      <c r="J48" s="2"/>
      <c r="K48" s="28"/>
      <c r="L48" s="28"/>
      <c r="M48" s="28"/>
      <c r="N48" s="28"/>
      <c r="O48" s="28"/>
      <c r="P48" s="31" t="str">
        <f t="shared" si="0"/>
        <v>a</v>
      </c>
    </row>
    <row r="49" spans="3:16" ht="15" x14ac:dyDescent="0.2">
      <c r="C49" s="7">
        <v>5</v>
      </c>
      <c r="D49" s="5" t="s">
        <v>19</v>
      </c>
      <c r="E49" s="1">
        <v>-8813.6609499999995</v>
      </c>
      <c r="F49" s="1">
        <v>-17425.721419999998</v>
      </c>
      <c r="G49" s="1">
        <v>-15327.186040000001</v>
      </c>
      <c r="H49" s="1">
        <v>-15808.81048</v>
      </c>
      <c r="I49" s="1">
        <v>-1933.0670599999999</v>
      </c>
      <c r="J49" s="1">
        <v>-2764.7581899999996</v>
      </c>
      <c r="K49" s="29">
        <v>-25888.93043</v>
      </c>
      <c r="L49" s="29">
        <v>-25616.574219999999</v>
      </c>
      <c r="M49" s="29">
        <v>-36375.220890000004</v>
      </c>
      <c r="N49" s="29">
        <v>-40850.6</v>
      </c>
      <c r="O49" s="29">
        <v>-1204.7447400000001</v>
      </c>
      <c r="P49" s="31" t="str">
        <f t="shared" si="0"/>
        <v>a</v>
      </c>
    </row>
    <row r="50" spans="3:16" ht="15" x14ac:dyDescent="0.2">
      <c r="C50" s="7">
        <v>5</v>
      </c>
      <c r="D50" s="9" t="s">
        <v>24</v>
      </c>
      <c r="E50" s="1">
        <v>0</v>
      </c>
      <c r="F50" s="1">
        <v>0.05</v>
      </c>
      <c r="G50" s="1">
        <v>0</v>
      </c>
      <c r="H50" s="1">
        <v>0</v>
      </c>
      <c r="I50" s="1">
        <v>0</v>
      </c>
      <c r="J50" s="1">
        <v>0.05</v>
      </c>
      <c r="K50" s="29">
        <v>0</v>
      </c>
      <c r="L50" s="29">
        <v>0.05</v>
      </c>
      <c r="M50" s="29">
        <v>0</v>
      </c>
      <c r="N50" s="29">
        <v>0</v>
      </c>
      <c r="O50" s="29">
        <v>0</v>
      </c>
      <c r="P50" s="31" t="str">
        <f t="shared" si="0"/>
        <v>a</v>
      </c>
    </row>
    <row r="51" spans="3:16" hidden="1" x14ac:dyDescent="0.2">
      <c r="C51" s="7">
        <v>5</v>
      </c>
      <c r="D51" s="10" t="s">
        <v>20</v>
      </c>
      <c r="E51" s="2">
        <v>0</v>
      </c>
      <c r="F51" s="2">
        <v>0</v>
      </c>
      <c r="G51" s="2">
        <v>0</v>
      </c>
      <c r="H51" s="2">
        <v>0</v>
      </c>
      <c r="I51" s="2">
        <v>0</v>
      </c>
      <c r="J51" s="2">
        <v>0</v>
      </c>
      <c r="K51" s="28">
        <v>0</v>
      </c>
      <c r="L51" s="28">
        <v>0</v>
      </c>
      <c r="M51" s="28">
        <v>0</v>
      </c>
      <c r="N51" s="28">
        <v>0</v>
      </c>
      <c r="O51" s="28">
        <v>0</v>
      </c>
      <c r="P51" s="31" t="str">
        <f t="shared" si="0"/>
        <v>b</v>
      </c>
    </row>
    <row r="52" spans="3:16" x14ac:dyDescent="0.2">
      <c r="C52" s="7">
        <v>5</v>
      </c>
      <c r="D52" s="10" t="s">
        <v>21</v>
      </c>
      <c r="E52" s="2">
        <v>0</v>
      </c>
      <c r="F52" s="2">
        <v>0.05</v>
      </c>
      <c r="G52" s="2">
        <v>0</v>
      </c>
      <c r="H52" s="2">
        <v>0</v>
      </c>
      <c r="I52" s="2">
        <v>0</v>
      </c>
      <c r="J52" s="2">
        <v>0.05</v>
      </c>
      <c r="K52" s="28">
        <v>0</v>
      </c>
      <c r="L52" s="28">
        <v>0.05</v>
      </c>
      <c r="M52" s="28">
        <v>0</v>
      </c>
      <c r="N52" s="28">
        <v>0</v>
      </c>
      <c r="O52" s="28">
        <v>0</v>
      </c>
      <c r="P52" s="31" t="str">
        <f t="shared" si="0"/>
        <v>a</v>
      </c>
    </row>
    <row r="53" spans="3:16" ht="15" x14ac:dyDescent="0.2">
      <c r="C53" s="7">
        <v>5</v>
      </c>
      <c r="D53" s="9" t="s">
        <v>25</v>
      </c>
      <c r="E53" s="1">
        <v>8813.6609499999995</v>
      </c>
      <c r="F53" s="1">
        <v>17425.771419999997</v>
      </c>
      <c r="G53" s="1">
        <v>15327.186040000001</v>
      </c>
      <c r="H53" s="1">
        <v>15808.81048</v>
      </c>
      <c r="I53" s="1">
        <v>1933.0670599999999</v>
      </c>
      <c r="J53" s="1">
        <v>2764.8081899999997</v>
      </c>
      <c r="K53" s="29">
        <v>25888.93043</v>
      </c>
      <c r="L53" s="29">
        <v>25616.624219999998</v>
      </c>
      <c r="M53" s="29">
        <v>36375.220890000004</v>
      </c>
      <c r="N53" s="29">
        <v>40850.6</v>
      </c>
      <c r="O53" s="29">
        <v>1204.7447400000001</v>
      </c>
      <c r="P53" s="31" t="str">
        <f t="shared" si="0"/>
        <v>a</v>
      </c>
    </row>
    <row r="54" spans="3:16" ht="18" customHeight="1" x14ac:dyDescent="0.2">
      <c r="C54" s="7">
        <v>5</v>
      </c>
      <c r="D54" s="10" t="s">
        <v>20</v>
      </c>
      <c r="E54" s="2">
        <v>8813.6609499999995</v>
      </c>
      <c r="F54" s="2">
        <v>17425.771419999997</v>
      </c>
      <c r="G54" s="2">
        <v>15327.186040000001</v>
      </c>
      <c r="H54" s="2">
        <v>15808.81048</v>
      </c>
      <c r="I54" s="2">
        <v>1933.0670599999999</v>
      </c>
      <c r="J54" s="2">
        <v>2764.8081899999997</v>
      </c>
      <c r="K54" s="28">
        <v>25888.93043</v>
      </c>
      <c r="L54" s="28">
        <v>25616.624219999998</v>
      </c>
      <c r="M54" s="28">
        <v>36375.220890000004</v>
      </c>
      <c r="N54" s="28">
        <v>40850.6</v>
      </c>
      <c r="O54" s="28">
        <v>1204.7447400000001</v>
      </c>
      <c r="P54" s="31" t="str">
        <f t="shared" si="0"/>
        <v>a</v>
      </c>
    </row>
    <row r="55" spans="3:16" ht="19.5" hidden="1" customHeight="1" x14ac:dyDescent="0.2">
      <c r="C55" s="7">
        <v>5</v>
      </c>
      <c r="D55" s="10" t="s">
        <v>21</v>
      </c>
      <c r="E55" s="2">
        <v>0</v>
      </c>
      <c r="F55" s="2">
        <v>0</v>
      </c>
      <c r="G55" s="2">
        <v>0</v>
      </c>
      <c r="H55" s="2">
        <v>0</v>
      </c>
      <c r="I55" s="2">
        <v>0</v>
      </c>
      <c r="J55" s="2">
        <v>0</v>
      </c>
      <c r="K55" s="28">
        <v>0</v>
      </c>
      <c r="L55" s="28">
        <v>0</v>
      </c>
      <c r="M55" s="28">
        <v>0</v>
      </c>
      <c r="N55" s="28">
        <v>0</v>
      </c>
      <c r="O55" s="28">
        <v>0</v>
      </c>
      <c r="P55" s="31" t="str">
        <f t="shared" si="0"/>
        <v>b</v>
      </c>
    </row>
    <row r="56" spans="3:16" x14ac:dyDescent="0.2">
      <c r="C56" s="7">
        <v>5</v>
      </c>
      <c r="D56" s="11"/>
      <c r="E56" s="2"/>
      <c r="F56" s="2"/>
      <c r="G56" s="2"/>
      <c r="H56" s="2"/>
      <c r="I56" s="2"/>
      <c r="J56" s="2"/>
      <c r="K56" s="28"/>
      <c r="L56" s="28"/>
      <c r="M56" s="28"/>
      <c r="N56" s="28"/>
      <c r="O56" s="28"/>
      <c r="P56" s="31" t="str">
        <f t="shared" si="0"/>
        <v>a</v>
      </c>
    </row>
    <row r="57" spans="3:16" ht="21.75" customHeight="1" x14ac:dyDescent="0.2">
      <c r="C57" s="7">
        <v>5</v>
      </c>
      <c r="D57" s="6" t="s">
        <v>22</v>
      </c>
      <c r="E57" s="3">
        <v>0</v>
      </c>
      <c r="F57" s="3">
        <v>0</v>
      </c>
      <c r="G57" s="3">
        <v>2.7284841053187847E-11</v>
      </c>
      <c r="H57" s="3">
        <v>-2.1827872842550278E-11</v>
      </c>
      <c r="I57" s="3">
        <v>-5.9117155615240335E-12</v>
      </c>
      <c r="J57" s="3">
        <v>1.546140993013978E-11</v>
      </c>
      <c r="K57" s="3">
        <v>0</v>
      </c>
      <c r="L57" s="3">
        <v>6.9121597334742546E-11</v>
      </c>
      <c r="M57" s="3">
        <v>0</v>
      </c>
      <c r="N57" s="3">
        <v>-2.1827872842550278E-11</v>
      </c>
      <c r="O57" s="3">
        <v>0</v>
      </c>
      <c r="P57" s="31" t="s">
        <v>47</v>
      </c>
    </row>
    <row r="58" spans="3:16" hidden="1" x14ac:dyDescent="0.2">
      <c r="C58" s="7">
        <v>5</v>
      </c>
      <c r="P58" s="31"/>
    </row>
    <row r="59" spans="3:16" ht="17.25" customHeight="1" x14ac:dyDescent="0.2">
      <c r="C59" s="7">
        <v>5</v>
      </c>
      <c r="P59" s="31" t="s">
        <v>47</v>
      </c>
    </row>
    <row r="60" spans="3:16" x14ac:dyDescent="0.2">
      <c r="C60" s="7">
        <v>5</v>
      </c>
      <c r="P60" s="31" t="s">
        <v>47</v>
      </c>
    </row>
    <row r="61" spans="3:16" ht="65.25" customHeight="1" x14ac:dyDescent="0.2">
      <c r="C61" s="7">
        <v>5</v>
      </c>
      <c r="D61" s="4" t="s">
        <v>23</v>
      </c>
      <c r="E61" s="24" t="s">
        <v>43</v>
      </c>
      <c r="F61" s="24" t="s">
        <v>44</v>
      </c>
      <c r="G61" s="24" t="s">
        <v>45</v>
      </c>
      <c r="H61" s="24" t="s">
        <v>41</v>
      </c>
      <c r="I61" s="24" t="s">
        <v>42</v>
      </c>
      <c r="J61" s="24" t="s">
        <v>46</v>
      </c>
      <c r="K61" s="33" t="str">
        <f>K4</f>
        <v>2022 წლის ფაქტი</v>
      </c>
      <c r="L61" s="33" t="s">
        <v>49</v>
      </c>
      <c r="M61" s="33" t="s">
        <v>51</v>
      </c>
      <c r="N61" s="33" t="s">
        <v>52</v>
      </c>
      <c r="O61" s="33" t="s">
        <v>53</v>
      </c>
      <c r="P61" s="31" t="s">
        <v>47</v>
      </c>
    </row>
    <row r="62" spans="3:16" s="12" customFormat="1" ht="19.5" customHeight="1" x14ac:dyDescent="0.2">
      <c r="C62" s="7">
        <v>5</v>
      </c>
      <c r="D62" s="13" t="s">
        <v>26</v>
      </c>
      <c r="E62" s="14">
        <v>124941.61091999999</v>
      </c>
      <c r="F62" s="14">
        <v>168630.44373999999</v>
      </c>
      <c r="G62" s="14">
        <v>167027.54274000003</v>
      </c>
      <c r="H62" s="14">
        <v>177243.41302000001</v>
      </c>
      <c r="I62" s="14">
        <v>142167.51497000002</v>
      </c>
      <c r="J62" s="14">
        <v>197198.78136999998</v>
      </c>
      <c r="K62" s="14">
        <v>266134.16317000001</v>
      </c>
      <c r="L62" s="14">
        <v>343456.86337999994</v>
      </c>
      <c r="M62" s="14">
        <v>446941.59643999999</v>
      </c>
      <c r="N62" s="14">
        <v>455221.8</v>
      </c>
      <c r="O62" s="14">
        <v>87893.317999999999</v>
      </c>
      <c r="P62" s="31" t="str">
        <f t="shared" ref="P62:P74" si="1">IF((COUNTIFS(E62:L62,"&lt;&gt;0"))&gt;0,"a","b")</f>
        <v>a</v>
      </c>
    </row>
    <row r="63" spans="3:16" s="15" customFormat="1" ht="19.5" customHeight="1" x14ac:dyDescent="0.2">
      <c r="C63" s="7">
        <v>5</v>
      </c>
      <c r="D63" s="16" t="s">
        <v>0</v>
      </c>
      <c r="E63" s="17">
        <v>119876.91359</v>
      </c>
      <c r="F63" s="17">
        <v>155490.70285</v>
      </c>
      <c r="G63" s="17">
        <v>162247.87171000004</v>
      </c>
      <c r="H63" s="17">
        <v>168418.99643</v>
      </c>
      <c r="I63" s="17">
        <v>140757.07571</v>
      </c>
      <c r="J63" s="17">
        <v>180423.78642999998</v>
      </c>
      <c r="K63" s="17">
        <v>254575.88899000001</v>
      </c>
      <c r="L63" s="17">
        <v>333364.67323999997</v>
      </c>
      <c r="M63" s="17">
        <v>438882.92278000002</v>
      </c>
      <c r="N63" s="17">
        <v>442221.8</v>
      </c>
      <c r="O63" s="17">
        <v>85036.351049999997</v>
      </c>
      <c r="P63" s="31" t="str">
        <f t="shared" si="1"/>
        <v>a</v>
      </c>
    </row>
    <row r="64" spans="3:16" s="15" customFormat="1" ht="19.5" customHeight="1" x14ac:dyDescent="0.2">
      <c r="C64" s="7">
        <v>5</v>
      </c>
      <c r="D64" s="18" t="s">
        <v>27</v>
      </c>
      <c r="E64" s="17">
        <v>5064.69733</v>
      </c>
      <c r="F64" s="17">
        <v>13139.69089</v>
      </c>
      <c r="G64" s="17">
        <v>4779.6710300000004</v>
      </c>
      <c r="H64" s="17">
        <v>8824.4165899999989</v>
      </c>
      <c r="I64" s="17">
        <v>1410.4392600000001</v>
      </c>
      <c r="J64" s="17">
        <v>16770.749599999999</v>
      </c>
      <c r="K64" s="17">
        <v>11558.27418</v>
      </c>
      <c r="L64" s="17">
        <v>10092.140140000001</v>
      </c>
      <c r="M64" s="17">
        <v>8058.6736600000004</v>
      </c>
      <c r="N64" s="17">
        <v>13000</v>
      </c>
      <c r="O64" s="17">
        <v>2856.96695</v>
      </c>
      <c r="P64" s="31" t="str">
        <f t="shared" si="1"/>
        <v>a</v>
      </c>
    </row>
    <row r="65" spans="3:16" s="15" customFormat="1" ht="19.5" customHeight="1" x14ac:dyDescent="0.2">
      <c r="C65" s="7">
        <v>5</v>
      </c>
      <c r="D65" s="18" t="s">
        <v>28</v>
      </c>
      <c r="E65" s="17">
        <v>0</v>
      </c>
      <c r="F65" s="17">
        <v>0</v>
      </c>
      <c r="G65" s="17">
        <v>0</v>
      </c>
      <c r="H65" s="17">
        <v>0</v>
      </c>
      <c r="I65" s="17">
        <v>0</v>
      </c>
      <c r="J65" s="17">
        <v>4.1953399999999998</v>
      </c>
      <c r="K65" s="17">
        <v>0</v>
      </c>
      <c r="L65" s="17">
        <v>0</v>
      </c>
      <c r="M65" s="17">
        <v>0</v>
      </c>
      <c r="N65" s="17">
        <v>0</v>
      </c>
      <c r="O65" s="17">
        <v>0</v>
      </c>
      <c r="P65" s="31" t="str">
        <f t="shared" si="1"/>
        <v>a</v>
      </c>
    </row>
    <row r="66" spans="3:16" s="15" customFormat="1" ht="19.5" customHeight="1" x14ac:dyDescent="0.2">
      <c r="C66" s="7">
        <v>5</v>
      </c>
      <c r="D66" s="18" t="s">
        <v>29</v>
      </c>
      <c r="E66" s="17">
        <v>0</v>
      </c>
      <c r="F66" s="17">
        <v>0.05</v>
      </c>
      <c r="G66" s="17">
        <v>0</v>
      </c>
      <c r="H66" s="17">
        <v>0</v>
      </c>
      <c r="I66" s="17">
        <v>0</v>
      </c>
      <c r="J66" s="17">
        <v>0.05</v>
      </c>
      <c r="K66" s="17">
        <v>0</v>
      </c>
      <c r="L66" s="17">
        <v>0.05</v>
      </c>
      <c r="M66" s="17">
        <v>0</v>
      </c>
      <c r="N66" s="17">
        <v>0</v>
      </c>
      <c r="O66" s="17">
        <v>0</v>
      </c>
      <c r="P66" s="31" t="str">
        <f t="shared" si="1"/>
        <v>a</v>
      </c>
    </row>
    <row r="67" spans="3:16" x14ac:dyDescent="0.2">
      <c r="C67" s="7">
        <v>5</v>
      </c>
      <c r="D67" s="19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31" t="str">
        <f t="shared" si="1"/>
        <v>a</v>
      </c>
    </row>
    <row r="68" spans="3:16" s="21" customFormat="1" ht="17.25" customHeight="1" x14ac:dyDescent="0.25">
      <c r="C68" s="7">
        <v>5</v>
      </c>
      <c r="D68" s="13" t="s">
        <v>30</v>
      </c>
      <c r="E68" s="22">
        <v>139027.01037</v>
      </c>
      <c r="F68" s="22">
        <v>162700.37177000003</v>
      </c>
      <c r="G68" s="22">
        <v>164527.28321000005</v>
      </c>
      <c r="H68" s="22">
        <v>172591.49653</v>
      </c>
      <c r="I68" s="22">
        <v>140992.75106000001</v>
      </c>
      <c r="J68" s="22">
        <v>178358.64278000002</v>
      </c>
      <c r="K68" s="22">
        <v>246557.34862999999</v>
      </c>
      <c r="L68" s="22">
        <v>337641.23979000002</v>
      </c>
      <c r="M68" s="22">
        <v>412598.02890000003</v>
      </c>
      <c r="N68" s="22">
        <v>500276.87199999997</v>
      </c>
      <c r="O68" s="22">
        <v>84308.002540000001</v>
      </c>
      <c r="P68" s="31" t="str">
        <f t="shared" si="1"/>
        <v>a</v>
      </c>
    </row>
    <row r="69" spans="3:16" s="15" customFormat="1" ht="19.5" customHeight="1" x14ac:dyDescent="0.2">
      <c r="C69" s="7">
        <v>5</v>
      </c>
      <c r="D69" s="16" t="s">
        <v>4</v>
      </c>
      <c r="E69" s="17">
        <v>83689.665970000002</v>
      </c>
      <c r="F69" s="17">
        <v>85201.085160000002</v>
      </c>
      <c r="G69" s="17">
        <v>83359.025480000011</v>
      </c>
      <c r="H69" s="17">
        <v>97154.524779999992</v>
      </c>
      <c r="I69" s="17">
        <v>84376.486570000008</v>
      </c>
      <c r="J69" s="17">
        <v>118798.50377999998</v>
      </c>
      <c r="K69" s="17">
        <v>161938.35188999999</v>
      </c>
      <c r="L69" s="17">
        <v>192282.74466</v>
      </c>
      <c r="M69" s="17">
        <v>231633.66018000001</v>
      </c>
      <c r="N69" s="17">
        <v>268137.47200000001</v>
      </c>
      <c r="O69" s="17">
        <v>58348.782190000005</v>
      </c>
      <c r="P69" s="31" t="str">
        <f t="shared" si="1"/>
        <v>a</v>
      </c>
    </row>
    <row r="70" spans="3:16" s="15" customFormat="1" ht="19.5" customHeight="1" x14ac:dyDescent="0.2">
      <c r="C70" s="7">
        <v>5</v>
      </c>
      <c r="D70" s="18" t="s">
        <v>31</v>
      </c>
      <c r="E70" s="17">
        <v>46430.35345000001</v>
      </c>
      <c r="F70" s="17">
        <v>59350.403180000016</v>
      </c>
      <c r="G70" s="17">
        <v>60502.661360000013</v>
      </c>
      <c r="H70" s="17">
        <v>59628.161270000026</v>
      </c>
      <c r="I70" s="17">
        <v>54683.197429999993</v>
      </c>
      <c r="J70" s="17">
        <v>56795.330810000021</v>
      </c>
      <c r="K70" s="17">
        <v>58730.066310000002</v>
      </c>
      <c r="L70" s="17">
        <v>119741.87091</v>
      </c>
      <c r="M70" s="17">
        <v>144589.14783</v>
      </c>
      <c r="N70" s="17">
        <v>191288.8</v>
      </c>
      <c r="O70" s="17">
        <v>24754.475609999998</v>
      </c>
      <c r="P70" s="31" t="str">
        <f t="shared" si="1"/>
        <v>a</v>
      </c>
    </row>
    <row r="71" spans="3:16" s="15" customFormat="1" ht="19.5" customHeight="1" x14ac:dyDescent="0.2">
      <c r="C71" s="7">
        <v>5</v>
      </c>
      <c r="D71" s="18" t="s">
        <v>32</v>
      </c>
      <c r="E71" s="17">
        <v>93.33</v>
      </c>
      <c r="F71" s="17">
        <v>723.11201000000005</v>
      </c>
      <c r="G71" s="17">
        <v>5338.4103300000006</v>
      </c>
      <c r="H71" s="17">
        <v>0</v>
      </c>
      <c r="I71" s="17">
        <v>0</v>
      </c>
      <c r="J71" s="17">
        <v>0</v>
      </c>
      <c r="K71" s="17">
        <v>0</v>
      </c>
      <c r="L71" s="17">
        <v>0</v>
      </c>
      <c r="M71" s="17">
        <v>0</v>
      </c>
      <c r="N71" s="17">
        <v>0</v>
      </c>
      <c r="O71" s="17">
        <v>0</v>
      </c>
      <c r="P71" s="31" t="str">
        <f t="shared" si="1"/>
        <v>a</v>
      </c>
    </row>
    <row r="72" spans="3:16" s="15" customFormat="1" ht="19.5" customHeight="1" x14ac:dyDescent="0.2">
      <c r="C72" s="7">
        <v>5</v>
      </c>
      <c r="D72" s="18" t="s">
        <v>33</v>
      </c>
      <c r="E72" s="17">
        <v>8813.6609499999995</v>
      </c>
      <c r="F72" s="17">
        <v>17425.771419999997</v>
      </c>
      <c r="G72" s="17">
        <v>15327.186040000001</v>
      </c>
      <c r="H72" s="17">
        <v>15808.81048</v>
      </c>
      <c r="I72" s="17">
        <v>1933.0670599999999</v>
      </c>
      <c r="J72" s="17">
        <v>2764.8081899999997</v>
      </c>
      <c r="K72" s="17">
        <v>25888.93043</v>
      </c>
      <c r="L72" s="17">
        <v>25616.624219999998</v>
      </c>
      <c r="M72" s="17">
        <v>36375.220890000004</v>
      </c>
      <c r="N72" s="17">
        <v>40850.6</v>
      </c>
      <c r="O72" s="17">
        <v>1204.7447400000001</v>
      </c>
      <c r="P72" s="31" t="str">
        <f t="shared" si="1"/>
        <v>a</v>
      </c>
    </row>
    <row r="73" spans="3:16" x14ac:dyDescent="0.2">
      <c r="C73" s="7">
        <v>5</v>
      </c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31" t="str">
        <f t="shared" si="1"/>
        <v>a</v>
      </c>
    </row>
    <row r="74" spans="3:16" s="21" customFormat="1" ht="17.25" customHeight="1" x14ac:dyDescent="0.25">
      <c r="C74" s="7">
        <v>5</v>
      </c>
      <c r="D74" s="13" t="s">
        <v>34</v>
      </c>
      <c r="E74" s="14">
        <v>-14085.399450000012</v>
      </c>
      <c r="F74" s="14">
        <v>5930.0719699999609</v>
      </c>
      <c r="G74" s="14">
        <v>2500.2595299999812</v>
      </c>
      <c r="H74" s="14">
        <v>4651.9164900000033</v>
      </c>
      <c r="I74" s="14">
        <v>1174.7639100000088</v>
      </c>
      <c r="J74" s="14">
        <v>18840.138589999959</v>
      </c>
      <c r="K74" s="14">
        <v>19576.814540000021</v>
      </c>
      <c r="L74" s="14">
        <v>5815.6235899999156</v>
      </c>
      <c r="M74" s="14">
        <v>34343.56753999996</v>
      </c>
      <c r="N74" s="14">
        <v>-45055.071999999986</v>
      </c>
      <c r="O74" s="14">
        <v>3585.315459999998</v>
      </c>
      <c r="P74" s="31" t="str">
        <f t="shared" si="1"/>
        <v>a</v>
      </c>
    </row>
    <row r="75" spans="3:16" hidden="1" x14ac:dyDescent="0.2"/>
    <row r="76" spans="3:16" ht="21" customHeight="1" x14ac:dyDescent="0.2">
      <c r="D76" s="41" t="s">
        <v>35</v>
      </c>
      <c r="E76" s="41"/>
      <c r="F76" s="41"/>
      <c r="G76" s="41"/>
      <c r="H76" s="41"/>
      <c r="I76" s="32"/>
      <c r="J76" s="32"/>
      <c r="K76" s="36"/>
      <c r="L76" s="36"/>
      <c r="M76" s="36"/>
      <c r="N76" s="36"/>
      <c r="O76" s="36"/>
      <c r="P76" s="30" t="s">
        <v>47</v>
      </c>
    </row>
  </sheetData>
  <autoFilter ref="P1:P76">
    <filterColumn colId="0">
      <filters>
        <filter val="a"/>
      </filters>
    </filterColumn>
  </autoFilter>
  <mergeCells count="2">
    <mergeCell ref="D2:L2"/>
    <mergeCell ref="D76:H76"/>
  </mergeCells>
  <pageMargins left="1" right="1" top="1" bottom="1" header="1" footer="1"/>
  <pageSetup scale="4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ბათუმი</vt:lpstr>
      <vt:lpstr>ბათუმი!Print_Area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2018-02-08T08:32:55Z</dcterms:created>
  <dcterms:modified xsi:type="dcterms:W3CDTF">2025-04-03T09:01:03Z</dcterms:modified>
  <cp:category/>
  <cp:contentStatus/>
</cp:coreProperties>
</file>